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<sst xmlns="http://schemas.openxmlformats.org/spreadsheetml/2006/main" count="51" uniqueCount="44">
  <si>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</si>
  <si>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</si>
  <si>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</si>
  <si>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</si>
  <si>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</si>
  <si>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</si>
  <si>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</si>
  <si>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</si>
  <si>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</si>
  <si>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</si>
  <si>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</si>
  <si>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</si>
  <si>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</si>
  <si>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</si>
  <si>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</si>
  <si>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</si>
  <si>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</si>
  <si>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</si>
  <si>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</si>
  <si>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</si>
  <si>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</si>
  <si>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</si>
  <si>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</si>
  <si>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</si>
  <si>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</si>
  <si>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</si>
  <si>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</si>
  <si>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</si>
  <si>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</si>
  <si>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</si>
  <si>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</si>
  <si>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</si>
  <si>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</si>
  <si>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</si>
  <si>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</si>
  <si>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</si>
  <si>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</si>
  <si>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</si>
  <si>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Dry Drayton Parish Council</t>
  </si>
  <si>
    <t>Cambridgeshire</t>
  </si>
  <si>
    <t>2020/21</t>
  </si>
  <si>
    <t>2019/20</t>
  </si>
  <si>
    <t>During budget and projected spending discussions in 2019/20 it was agreed by the council that the precept needed to increase as it has decreased from £14,250 in 2017/18 to £13,287 in 2018/19 and then £11,304.00 in 2019/20. Therefore, it was resolved by DDPC that with expenditure increasing there had to be an increase on the 2017/18 precept figure with inflation in order for additional expenditure to be met.</t>
  </si>
  <si>
    <t>VAT refund for 2018/19 received in 2019/20 was £403.68 and the VAT refund for 2019/20 received in 2020/21 was £1026.55. A Covid-19 Grant was also received from South Cambs District Council in 2019/20 for £200.00. Allotment rents were increased for 2020 so the income received in 2019/20 was £161.00 compared to £288.00 for 2020/21.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</si>
</sst>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35" borderId="11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49" fillId="0" borderId="11" xfId="0" applyFont="1" applyBorder="1" applyAlignment="1">
      <alignment/>
    </xf>
    <xf numFmtId="0" fontId="49" fillId="0" borderId="0" xfId="0" applyFont="1" applyFill="1" applyAlignment="1">
      <alignment/>
    </xf>
    <xf numFmtId="3" fontId="4" fillId="34" borderId="10" xfId="0" applyNumberFormat="1" applyFont="1" applyFill="1" applyBorder="1" applyAlignment="1" applyProtection="1">
      <alignment horizontal="center" wrapText="1"/>
      <protection locked="0"/>
    </xf>
    <xf numFmtId="3" fontId="49" fillId="0" borderId="0" xfId="0" applyNumberFormat="1" applyFont="1" applyAlignment="1">
      <alignment wrapText="1"/>
    </xf>
    <xf numFmtId="10" fontId="49" fillId="0" borderId="0" xfId="0" applyNumberFormat="1" applyFont="1" applyAlignment="1">
      <alignment wrapText="1"/>
    </xf>
    <xf numFmtId="0" fontId="49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0">
      <selection activeCell="M13" sqref="M1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D3" s="3" t="s">
        <v>39</v>
      </c>
      <c r="L3" s="9"/>
    </row>
    <row r="4" ht="13.5">
      <c r="A4" s="1" t="s">
        <v>36</v>
      </c>
    </row>
    <row r="5" spans="1:13" ht="99" customHeight="1">
      <c r="A5" s="50" t="s">
        <v>37</v>
      </c>
      <c r="B5" s="51"/>
      <c r="C5" s="51"/>
      <c r="D5" s="51"/>
      <c r="E5" s="51"/>
      <c r="F5" s="51"/>
      <c r="G5" s="51"/>
      <c r="H5" s="51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58.5" customHeight="1">
      <c r="D8" s="38" t="s">
        <v>41</v>
      </c>
      <c r="E8" s="27"/>
      <c r="F8" s="38" t="s">
        <v>40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22" s="53" customFormat="1" ht="62.25" customHeight="1" thickBot="1">
      <c r="A11" s="46" t="s">
        <v>2</v>
      </c>
      <c r="B11" s="46"/>
      <c r="C11" s="46"/>
      <c r="D11" s="8">
        <v>28294</v>
      </c>
      <c r="F11" s="8">
        <v>27261</v>
      </c>
      <c r="G11" s="54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55"/>
      <c r="O11" s="56"/>
      <c r="P11" s="56"/>
      <c r="Q11" s="56"/>
      <c r="R11" s="56"/>
      <c r="S11" s="56"/>
      <c r="T11" s="56"/>
      <c r="U11" s="56"/>
      <c r="V11" s="56"/>
    </row>
    <row r="12" spans="4:14" ht="14.25" thickBot="1">
      <c r="D12" s="5"/>
      <c r="F12" s="5"/>
      <c r="N12" s="23"/>
    </row>
    <row r="13" spans="1:22" s="42" customFormat="1" ht="116.25" customHeight="1" thickBot="1">
      <c r="A13" s="47" t="s">
        <v>20</v>
      </c>
      <c r="B13" s="48"/>
      <c r="C13" s="49"/>
      <c r="D13" s="57">
        <v>11304</v>
      </c>
      <c r="F13" s="57">
        <v>14949</v>
      </c>
      <c r="G13" s="58">
        <f>F13-D13</f>
        <v>3645</v>
      </c>
      <c r="H13" s="59">
        <f>IF((D13&gt;F13),(D13-F13)/D13,IF(D13&lt;F13,-(D13-F13)/D13,IF(D13=F13,0)))</f>
        <v>0.32245222929936307</v>
      </c>
      <c r="I13" s="42">
        <f>IF(D13-F13&lt;200,0,IF(D13-F13&gt;200,1,IF(D13-F13=200,1)))</f>
        <v>0</v>
      </c>
      <c r="J13" s="42">
        <f>IF(F13-D13&lt;200,0,IF(F13-D13&gt;200,1,IF(F13-D13=200,1)))</f>
        <v>1</v>
      </c>
      <c r="K13" s="60">
        <f>IF(H13&lt;0.15,0,IF(H13&gt;0.15,1,IF(H13=0.15,1)))</f>
        <v>1</v>
      </c>
      <c r="L13" s="60" t="str">
        <f>IF((H13&lt;15%)*AND(G13&lt;100000),"NO","YES")</f>
        <v>YES</v>
      </c>
      <c r="M13" s="52" t="s">
        <v>42</v>
      </c>
      <c r="N13" s="13"/>
      <c r="O13" s="28"/>
      <c r="P13" s="28"/>
      <c r="Q13" s="28"/>
      <c r="R13" s="28"/>
      <c r="S13" s="28"/>
      <c r="T13" s="28"/>
      <c r="U13" s="28"/>
      <c r="V13" s="28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20" customHeight="1" thickBot="1">
      <c r="A15" s="45" t="s">
        <v>3</v>
      </c>
      <c r="B15" s="45"/>
      <c r="C15" s="45"/>
      <c r="D15" s="8">
        <v>1214</v>
      </c>
      <c r="F15" s="8">
        <v>2226</v>
      </c>
      <c r="G15" s="5">
        <f>F15-D15</f>
        <v>1012</v>
      </c>
      <c r="H15" s="6">
        <f>IF((D15&gt;F15),(D15-F15)/D15,IF(D15&lt;F15,-(D15-F15)/D15,IF(D15=F15,0)))</f>
        <v>0.8336079077429983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">
        <v>43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5" t="s">
        <v>4</v>
      </c>
      <c r="B17" s="45"/>
      <c r="C17" s="45"/>
      <c r="D17" s="8">
        <v>5010</v>
      </c>
      <c r="F17" s="8">
        <v>5457</v>
      </c>
      <c r="G17" s="5">
        <f>F17-D17</f>
        <v>447</v>
      </c>
      <c r="H17" s="6">
        <f>IF((D17&gt;F17),(D17-F17)/D17,IF(D17&lt;F17,-(D17-F17)/D17,IF(D17=F17,0)))</f>
        <v>0.08922155688622754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5" t="s">
        <v>7</v>
      </c>
      <c r="B19" s="45"/>
      <c r="C19" s="45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5" t="s">
        <v>21</v>
      </c>
      <c r="B21" s="45"/>
      <c r="C21" s="45"/>
      <c r="D21" s="8">
        <v>8541</v>
      </c>
      <c r="F21" s="8">
        <v>7435</v>
      </c>
      <c r="G21" s="5">
        <f>F21-D21</f>
        <v>-1106</v>
      </c>
      <c r="H21" s="6">
        <f>IF((D21&gt;F21),(D21-F21)/D21,IF(D21&lt;F21,-(D21-F21)/D21,IF(D21=F21,0)))</f>
        <v>0.12949303360262265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27261</v>
      </c>
      <c r="F23" s="2">
        <f>F11+F13+F15-F17-F19-F21</f>
        <v>31544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5" t="s">
        <v>9</v>
      </c>
      <c r="B26" s="45"/>
      <c r="C26" s="45"/>
      <c r="D26" s="8">
        <v>27261</v>
      </c>
      <c r="F26" s="8">
        <v>31544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5" t="s">
        <v>8</v>
      </c>
      <c r="B28" s="45"/>
      <c r="C28" s="45"/>
      <c r="D28" s="8">
        <v>14463</v>
      </c>
      <c r="F28" s="8">
        <v>14463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5" t="s">
        <v>6</v>
      </c>
      <c r="B30" s="45"/>
      <c r="C30" s="45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Dry Drayton Parish Council</cp:lastModifiedBy>
  <cp:lastPrinted>2021-04-19T11:25:33Z</cp:lastPrinted>
  <dcterms:created xsi:type="dcterms:W3CDTF">2012-07-11T10:01:28Z</dcterms:created>
  <dcterms:modified xsi:type="dcterms:W3CDTF">2021-04-19T11:25:45Z</dcterms:modified>
  <cp:category/>
  <cp:version/>
  <cp:contentType/>
  <cp:contentStatus/>
</cp:coreProperties>
</file>